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\Tax Time Documents\Tax Time 2025\"/>
    </mc:Choice>
  </mc:AlternateContent>
  <xr:revisionPtr revIDLastSave="0" documentId="8_{1C7A4837-4B82-4C44-991B-7FAE0ED92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ome" sheetId="1" r:id="rId1"/>
    <sheet name="Expenses" sheetId="2" r:id="rId2"/>
    <sheet name="Monthly Summa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B8" i="3"/>
  <c r="C7" i="3"/>
  <c r="B7" i="3"/>
  <c r="C6" i="3"/>
  <c r="B6" i="3"/>
  <c r="C5" i="3"/>
  <c r="B5" i="3"/>
  <c r="C4" i="3"/>
  <c r="B4" i="3"/>
  <c r="C3" i="3"/>
  <c r="B3" i="3"/>
  <c r="C14" i="3"/>
  <c r="B14" i="3"/>
  <c r="C13" i="3"/>
  <c r="B13" i="3"/>
  <c r="C12" i="3"/>
  <c r="B12" i="3"/>
  <c r="C11" i="3"/>
  <c r="B11" i="3"/>
  <c r="C10" i="3"/>
  <c r="B10" i="3"/>
  <c r="C9" i="3"/>
  <c r="B9" i="3"/>
  <c r="D5" i="3" l="1"/>
  <c r="D9" i="3"/>
  <c r="D13" i="3"/>
  <c r="D4" i="3"/>
  <c r="D6" i="3"/>
  <c r="D8" i="3"/>
  <c r="D10" i="3"/>
  <c r="D12" i="3"/>
  <c r="D14" i="3"/>
  <c r="D11" i="3"/>
  <c r="B15" i="3"/>
  <c r="D3" i="3"/>
  <c r="D7" i="3"/>
  <c r="C15" i="3"/>
  <c r="D15" i="3" l="1"/>
</calcChain>
</file>

<file path=xl/sharedStrings.xml><?xml version="1.0" encoding="utf-8"?>
<sst xmlns="http://schemas.openxmlformats.org/spreadsheetml/2006/main" count="41" uniqueCount="35">
  <si>
    <t>Date</t>
  </si>
  <si>
    <t>Invoice Number</t>
  </si>
  <si>
    <t>Client/Customer</t>
  </si>
  <si>
    <t>Description</t>
  </si>
  <si>
    <t>Amount Received ($)</t>
  </si>
  <si>
    <t>Supplier</t>
  </si>
  <si>
    <t>Expense Category</t>
  </si>
  <si>
    <t>Amount Paid ($)</t>
  </si>
  <si>
    <t>Tax Deductible? (Yes/No)</t>
  </si>
  <si>
    <t>Month</t>
  </si>
  <si>
    <t>Total Income ($)</t>
  </si>
  <si>
    <t>Total Expenses ($)</t>
  </si>
  <si>
    <t>Net Profit ($)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</si>
  <si>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</si>
  <si>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</si>
  <si>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</si>
  <si>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</si>
  <si>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</si>
  <si>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</si>
  <si>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</si>
  <si>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</si>
  <si>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</si>
  <si>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</si>
  <si>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</si>
  <si>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</si>
  <si>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</si>
  <si>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Officeworks</t>
  </si>
  <si>
    <t>Printing &amp; Stationary</t>
  </si>
  <si>
    <t>AAMI</t>
  </si>
  <si>
    <t>Insurnace</t>
  </si>
  <si>
    <t>Income and Expense Summary - FY 2025/2026</t>
  </si>
  <si>
    <t>Expenses Summary - FY 2025/2026</t>
  </si>
  <si>
    <t>Income/Invoice Summary - FY 2025/2026</t>
  </si>
  <si>
    <t>Linkt</t>
  </si>
  <si>
    <t>Tolls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</si>
</sst>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44" fontId="1" fillId="0" borderId="1" xfId="1" applyFont="1" applyBorder="1" applyAlignment="1">
      <alignment horizontal="center" vertical="top"/>
    </xf>
    <xf numFmtId="44" fontId="0" fillId="0" borderId="0" xfId="1" applyFont="1"/>
    <xf numFmtId="0" fontId="1" fillId="2" borderId="2" xfId="0" applyFont="1" applyFill="1" applyBorder="1"/>
    <xf numFmtId="44" fontId="1" fillId="2" borderId="2" xfId="1" applyFont="1" applyFill="1" applyBorder="1"/>
    <xf numFmtId="0" fontId="1" fillId="2" borderId="1" xfId="0" applyFont="1" applyFill="1" applyBorder="1" applyAlignment="1">
      <alignment horizontal="center" vertical="top"/>
    </xf>
    <xf numFmtId="44" fontId="1" fillId="2" borderId="1" xfId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4" fontId="1" fillId="2" borderId="5" xfId="1" applyFont="1" applyFill="1" applyBorder="1" applyAlignment="1">
      <alignment horizontal="center" vertical="top"/>
    </xf>
    <xf numFmtId="0" fontId="3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C7" sqref="C7"/>
    </sheetView>
  </sheetViews>
  <sheetFormatPr defaultRowHeight="15" x14ac:dyDescent="0.25"/>
  <cols>
    <col min="1" max="1" width="20.7109375" style="13" customWidth="1"/>
    <col min="2" max="4" width="20.7109375" customWidth="1"/>
    <col min="5" max="5" width="20.7109375" style="3" customWidth="1"/>
  </cols>
  <sheetData>
    <row r="1" spans="1:5" ht="19.5" thickBot="1" x14ac:dyDescent="0.35">
      <c r="A1" s="14" t="s">
        <v>32</v>
      </c>
    </row>
    <row r="2" spans="1:5" ht="15.75" thickBot="1" x14ac:dyDescent="0.3">
      <c r="A2" s="8" t="s">
        <v>0</v>
      </c>
      <c r="B2" s="9" t="s">
        <v>1</v>
      </c>
      <c r="C2" s="9" t="s">
        <v>2</v>
      </c>
      <c r="D2" s="9" t="s">
        <v>3</v>
      </c>
      <c r="E2" s="10" t="s">
        <v>4</v>
      </c>
    </row>
    <row r="3" spans="1:5" x14ac:dyDescent="0.25">
      <c r="A3" s="12">
        <v>45839</v>
      </c>
      <c r="B3">
        <v>1250</v>
      </c>
      <c r="C3" t="s">
        <v>2</v>
      </c>
      <c r="E3" s="3">
        <v>650</v>
      </c>
    </row>
    <row r="4" spans="1:5" x14ac:dyDescent="0.25">
      <c r="A4" s="12">
        <v>45874</v>
      </c>
      <c r="B4">
        <v>1251</v>
      </c>
      <c r="C4" t="s">
        <v>2</v>
      </c>
      <c r="E4" s="3">
        <v>720</v>
      </c>
    </row>
    <row r="5" spans="1:5" x14ac:dyDescent="0.25">
      <c r="A5" s="12">
        <v>45879</v>
      </c>
      <c r="B5">
        <v>1252</v>
      </c>
      <c r="C5" t="s">
        <v>2</v>
      </c>
      <c r="E5" s="3">
        <v>990</v>
      </c>
    </row>
    <row r="6" spans="1:5" x14ac:dyDescent="0.25">
      <c r="A6" s="12">
        <v>46117</v>
      </c>
      <c r="B6">
        <v>1253</v>
      </c>
      <c r="C6" t="s">
        <v>2</v>
      </c>
      <c r="E6" s="3">
        <v>1100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C19" sqref="C19:C20"/>
    </sheetView>
  </sheetViews>
  <sheetFormatPr defaultRowHeight="15" x14ac:dyDescent="0.25"/>
  <cols>
    <col min="1" max="1" width="20.7109375" style="13" customWidth="1"/>
    <col min="2" max="4" width="20.7109375" customWidth="1"/>
    <col min="5" max="5" width="20.7109375" style="3" customWidth="1"/>
    <col min="6" max="6" width="24" bestFit="1" customWidth="1"/>
  </cols>
  <sheetData>
    <row r="1" spans="1:6" ht="18.75" x14ac:dyDescent="0.3">
      <c r="A1" s="14" t="s">
        <v>31</v>
      </c>
    </row>
    <row r="2" spans="1:6" x14ac:dyDescent="0.25">
      <c r="A2" s="6" t="s">
        <v>0</v>
      </c>
      <c r="B2" s="6" t="s">
        <v>5</v>
      </c>
      <c r="C2" s="6" t="s">
        <v>6</v>
      </c>
      <c r="D2" s="6" t="s">
        <v>3</v>
      </c>
      <c r="E2" s="7" t="s">
        <v>7</v>
      </c>
      <c r="F2" s="6" t="s">
        <v>8</v>
      </c>
    </row>
    <row r="3" spans="1:6" x14ac:dyDescent="0.25">
      <c r="A3" s="12">
        <v>45843</v>
      </c>
      <c r="B3" t="s">
        <v>26</v>
      </c>
      <c r="C3" t="s">
        <v>27</v>
      </c>
      <c r="E3" s="3">
        <v>120</v>
      </c>
    </row>
    <row r="4" spans="1:6" x14ac:dyDescent="0.25">
      <c r="A4" s="12">
        <v>45877</v>
      </c>
      <c r="B4" t="s">
        <v>28</v>
      </c>
      <c r="C4" t="s">
        <v>29</v>
      </c>
      <c r="E4" s="3">
        <v>1250</v>
      </c>
    </row>
    <row r="5" spans="1:6" x14ac:dyDescent="0.25">
      <c r="A5" s="12">
        <v>46119</v>
      </c>
      <c r="B5" t="s">
        <v>33</v>
      </c>
      <c r="C5" t="s">
        <v>34</v>
      </c>
      <c r="E5" s="3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workbookViewId="0">
      <selection activeCell="H26" sqref="H26"/>
    </sheetView>
  </sheetViews>
  <sheetFormatPr defaultRowHeight="15" x14ac:dyDescent="0.25"/>
  <cols>
    <col min="1" max="1" width="20.7109375" customWidth="1"/>
    <col min="2" max="4" width="20.7109375" style="3" customWidth="1"/>
  </cols>
  <sheetData>
    <row r="1" spans="1:4" ht="18.75" x14ac:dyDescent="0.3">
      <c r="A1" s="11" t="s">
        <v>30</v>
      </c>
    </row>
    <row r="2" spans="1:4" x14ac:dyDescent="0.25">
      <c r="A2" s="1" t="s">
        <v>9</v>
      </c>
      <c r="B2" s="2" t="s">
        <v>10</v>
      </c>
      <c r="C2" s="2" t="s">
        <v>11</v>
      </c>
      <c r="D2" s="2" t="s">
        <v>12</v>
      </c>
    </row>
    <row r="3" spans="1:4" x14ac:dyDescent="0.25">
      <c r="A3" t="s">
        <v>13</v>
      </c>
      <c r="B3" s="3">
        <f>SUMIFS(Income!E:E, Income!A:A, "&gt;="&amp;DATE(2025,7,1), Income!A:A, "&lt;="&amp;EOMONTH(DATE(2025,7,1),0))</f>
        <v>650</v>
      </c>
      <c r="C3" s="3">
        <f>SUMIFS(Expenses!E:E, Expenses!A:A, "&gt;="&amp;DATE(2025,7,1), Expenses!A:A, "&lt;="&amp;EOMONTH(DATE(2025,7,1),0))</f>
        <v>120</v>
      </c>
      <c r="D3" s="3">
        <f t="shared" ref="D3:D14" si="0">B3-C3</f>
        <v>530</v>
      </c>
    </row>
    <row r="4" spans="1:4" x14ac:dyDescent="0.25">
      <c r="A4" t="s">
        <v>14</v>
      </c>
      <c r="B4" s="3">
        <f>SUMIFS(Income!E:E, Income!A:A, "&gt;="&amp;DATE(2025,8,1), Income!A:A, "&lt;="&amp;EOMONTH(DATE(2025,8,1),0))</f>
        <v>1710</v>
      </c>
      <c r="C4" s="3">
        <f>SUMIFS(Expenses!E:E, Expenses!A:A, "&gt;="&amp;DATE(2025,8,1), Expenses!A:A, "&lt;="&amp;EOMONTH(DATE(2025,8,1),0))</f>
        <v>1250</v>
      </c>
      <c r="D4" s="3">
        <f t="shared" si="0"/>
        <v>460</v>
      </c>
    </row>
    <row r="5" spans="1:4" x14ac:dyDescent="0.25">
      <c r="A5" t="s">
        <v>15</v>
      </c>
      <c r="B5" s="3">
        <f>SUMIFS(Income!E:E, Income!A:A, "&gt;="&amp;DATE(2025,9,1), Income!A:A, "&lt;="&amp;EOMONTH(DATE(2025,9,1),0))</f>
        <v>0</v>
      </c>
      <c r="C5" s="3">
        <f>SUMIFS(Expenses!E:E, Expenses!A:A, "&gt;="&amp;DATE(2025,9,1), Expenses!A:A, "&lt;="&amp;EOMONTH(DATE(2025,9,1),0))</f>
        <v>0</v>
      </c>
      <c r="D5" s="3">
        <f t="shared" si="0"/>
        <v>0</v>
      </c>
    </row>
    <row r="6" spans="1:4" x14ac:dyDescent="0.25">
      <c r="A6" t="s">
        <v>16</v>
      </c>
      <c r="B6" s="3">
        <f>SUMIFS(Income!E:E, Income!A:A, "&gt;="&amp;DATE(2025,10,1), Income!A:A, "&lt;="&amp;EOMONTH(DATE(2025,10,1),0))</f>
        <v>0</v>
      </c>
      <c r="C6" s="3">
        <f>SUMIFS(Expenses!E:E, Expenses!A:A, "&gt;="&amp;DATE(2025,10,1), Expenses!A:A, "&lt;="&amp;EOMONTH(DATE(2025,10,1),0))</f>
        <v>0</v>
      </c>
      <c r="D6" s="3">
        <f t="shared" si="0"/>
        <v>0</v>
      </c>
    </row>
    <row r="7" spans="1:4" x14ac:dyDescent="0.25">
      <c r="A7" t="s">
        <v>17</v>
      </c>
      <c r="B7" s="3">
        <f>SUMIFS(Income!E:E, Income!A:A, "&gt;="&amp;DATE(2025,11,1), Income!A:A, "&lt;="&amp;EOMONTH(DATE(2025,11,1),0))</f>
        <v>0</v>
      </c>
      <c r="C7" s="3">
        <f>SUMIFS(Expenses!E:E, Expenses!A:A, "&gt;="&amp;DATE(2025,11,1), Expenses!A:A, "&lt;="&amp;EOMONTH(DATE(2025,11,1),0))</f>
        <v>0</v>
      </c>
      <c r="D7" s="3">
        <f t="shared" si="0"/>
        <v>0</v>
      </c>
    </row>
    <row r="8" spans="1:4" x14ac:dyDescent="0.25">
      <c r="A8" t="s">
        <v>18</v>
      </c>
      <c r="B8" s="3">
        <f>SUMIFS(Income!E:E, Income!A:A, "&gt;="&amp;DATE(2025,12,1), Income!A:A, "&lt;="&amp;EOMONTH(DATE(2025,12,1),0))</f>
        <v>0</v>
      </c>
      <c r="C8" s="3">
        <f>SUMIFS(Expenses!E:E, Expenses!A:A, "&gt;="&amp;DATE(2025,12,1), Expenses!A:A, "&lt;="&amp;EOMONTH(DATE(2025,12,1),0))</f>
        <v>0</v>
      </c>
      <c r="D8" s="3">
        <f t="shared" si="0"/>
        <v>0</v>
      </c>
    </row>
    <row r="9" spans="1:4" x14ac:dyDescent="0.25">
      <c r="A9" t="s">
        <v>19</v>
      </c>
      <c r="B9" s="3">
        <f>SUMIFS(Income!E:E, Income!A:A, "&gt;="&amp;DATE(2026,1,1), Income!A:A, "&lt;="&amp;EOMONTH(DATE(2026,1,1),0))</f>
        <v>0</v>
      </c>
      <c r="C9" s="3">
        <f>SUMIFS(Expenses!E:E, Expenses!A:A, "&gt;="&amp;DATE(2026,1,1), Expenses!A:A, "&lt;="&amp;EOMONTH(DATE(2026,1,1),0))</f>
        <v>0</v>
      </c>
      <c r="D9" s="3">
        <f t="shared" si="0"/>
        <v>0</v>
      </c>
    </row>
    <row r="10" spans="1:4" x14ac:dyDescent="0.25">
      <c r="A10" t="s">
        <v>20</v>
      </c>
      <c r="B10" s="3">
        <f>SUMIFS(Income!E:E, Income!A:A, "&gt;="&amp;DATE(2026,2,1), Income!A:A, "&lt;="&amp;EOMONTH(DATE(2026,2,1),0))</f>
        <v>0</v>
      </c>
      <c r="C10" s="3">
        <f>SUMIFS(Expenses!E:E, Expenses!A:A, "&gt;="&amp;DATE(2026,2,1), Expenses!A:A, "&lt;="&amp;EOMONTH(DATE(2026,2,1),0))</f>
        <v>0</v>
      </c>
      <c r="D10" s="3">
        <f t="shared" si="0"/>
        <v>0</v>
      </c>
    </row>
    <row r="11" spans="1:4" x14ac:dyDescent="0.25">
      <c r="A11" t="s">
        <v>21</v>
      </c>
      <c r="B11" s="3">
        <f>SUMIFS(Income!E:E, Income!A:A, "&gt;="&amp;DATE(2026,3,1), Income!A:A, "&lt;="&amp;EOMONTH(DATE(2026,3,1),0))</f>
        <v>0</v>
      </c>
      <c r="C11" s="3">
        <f>SUMIFS(Expenses!E:E, Expenses!A:A, "&gt;="&amp;DATE(2026,3,1), Expenses!A:A, "&lt;="&amp;EOMONTH(DATE(2026,3,1),0))</f>
        <v>0</v>
      </c>
      <c r="D11" s="3">
        <f t="shared" si="0"/>
        <v>0</v>
      </c>
    </row>
    <row r="12" spans="1:4" x14ac:dyDescent="0.25">
      <c r="A12" t="s">
        <v>22</v>
      </c>
      <c r="B12" s="3">
        <f>SUMIFS(Income!E:E, Income!A:A, "&gt;="&amp;DATE(2026,4,1), Income!A:A, "&lt;="&amp;EOMONTH(DATE(2026,4,1),0))</f>
        <v>1100</v>
      </c>
      <c r="C12" s="3">
        <f>SUMIFS(Expenses!E:E, Expenses!A:A, "&gt;="&amp;DATE(2026,4,1), Expenses!A:A, "&lt;="&amp;EOMONTH(DATE(2026,4,1),0))</f>
        <v>50</v>
      </c>
      <c r="D12" s="3">
        <f t="shared" si="0"/>
        <v>1050</v>
      </c>
    </row>
    <row r="13" spans="1:4" x14ac:dyDescent="0.25">
      <c r="A13" t="s">
        <v>23</v>
      </c>
      <c r="B13" s="3">
        <f>SUMIFS(Income!E:E, Income!A:A, "&gt;="&amp;DATE(2026,5,1), Income!A:A, "&lt;="&amp;EOMONTH(DATE(2026,5,1),0))</f>
        <v>0</v>
      </c>
      <c r="C13" s="3">
        <f>SUMIFS(Expenses!E:E, Expenses!A:A, "&gt;="&amp;DATE(2026,5,1), Expenses!A:A, "&lt;="&amp;EOMONTH(DATE(2026,5,1),0))</f>
        <v>0</v>
      </c>
      <c r="D13" s="3">
        <f t="shared" si="0"/>
        <v>0</v>
      </c>
    </row>
    <row r="14" spans="1:4" x14ac:dyDescent="0.25">
      <c r="A14" t="s">
        <v>24</v>
      </c>
      <c r="B14" s="3">
        <f>SUMIFS(Income!E:E, Income!A:A, "&gt;="&amp;DATE(2026,6,1), Income!A:A, "&lt;="&amp;EOMONTH(DATE(2026,6,1),0))</f>
        <v>0</v>
      </c>
      <c r="C14" s="3">
        <f>SUMIFS(Expenses!E:E, Expenses!A:A, "&gt;="&amp;DATE(2026,6,1), Expenses!A:A, "&lt;="&amp;EOMONTH(DATE(2026,6,1),0))</f>
        <v>0</v>
      </c>
      <c r="D14" s="3">
        <f t="shared" si="0"/>
        <v>0</v>
      </c>
    </row>
    <row r="15" spans="1:4" ht="15.75" thickBot="1" x14ac:dyDescent="0.3">
      <c r="A15" s="4" t="s">
        <v>25</v>
      </c>
      <c r="B15" s="5">
        <f>SUM(B3:B14)</f>
        <v>3460</v>
      </c>
      <c r="C15" s="5">
        <f>SUM(C3:C14)</f>
        <v>1420</v>
      </c>
      <c r="D15" s="5">
        <f>SUM(D3:D14)</f>
        <v>2040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Expenses</vt:lpstr>
      <vt:lpstr>Monthly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Faraci</dc:creator>
  <cp:lastModifiedBy>Robert Faraci</cp:lastModifiedBy>
  <dcterms:created xsi:type="dcterms:W3CDTF">2025-06-06T09:52:47Z</dcterms:created>
  <dcterms:modified xsi:type="dcterms:W3CDTF">2025-06-22T00:55:24Z</dcterms:modified>
</cp:coreProperties>
</file>